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8C09BF3C-2C8A-47F3-83C0-FD318AB08025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<sst xmlns="http://schemas.openxmlformats.org/spreadsheetml/2006/main" count="207" uniqueCount="147">
  <si>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</si>
  <si>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</si>
  <si>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</si>
  <si>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</si>
  <si>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</si>
  <si>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</si>
  <si>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</si>
  <si>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</si>
  <si>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</si>
  <si>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</si>
  <si>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</si>
  <si>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</si>
  <si>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</si>
  <si>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</si>
  <si>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</si>
  <si>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</si>
  <si>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</si>
  <si>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</si>
  <si>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</si>
  <si>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</si>
  <si>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</si>
  <si>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</si>
  <si>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</si>
  <si>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</si>
  <si>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</si>
  <si>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</si>
  <si>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</si>
  <si>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</si>
  <si>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</si>
  <si>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</si>
  <si>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</si>
  <si>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</si>
  <si>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</si>
  <si>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</si>
  <si>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</si>
  <si>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</si>
  <si>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</si>
  <si>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</si>
  <si>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</si>
  <si>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</si>
  <si>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</si>
  <si>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</si>
  <si>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</si>
  <si>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</si>
  <si>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</si>
  <si>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</si>
  <si>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</si>
  <si>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</si>
  <si>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</si>
  <si>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</si>
  <si>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</si>
  <si>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</si>
  <si>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</si>
  <si>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</si>
  <si>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</si>
  <si>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</si>
  <si>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</si>
  <si>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</si>
  <si>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</si>
  <si>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</si>
  <si>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</si>
  <si>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</si>
  <si>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</si>
  <si>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</si>
  <si>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</si>
  <si>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</si>
  <si>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</si>
  <si>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</si>
  <si>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</si>
  <si>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</si>
  <si>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</si>
  <si>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</si>
  <si>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</si>
  <si>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</si>
  <si>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</si>
  <si>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</si>
  <si>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</si>
  <si>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</si>
  <si>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</si>
  <si>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</si>
  <si>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</si>
  <si>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</si>
  <si>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</si>
  <si>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</si>
  <si>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</si>
  <si>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</si>
  <si>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</si>
  <si>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</si>
  <si>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</si>
  <si>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</si>
  <si>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</si>
  <si>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</si>
  <si>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</si>
  <si>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</si>
  <si>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</si>
  <si>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</si>
  <si>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</si>
  <si>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</si>
  <si>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</si>
  <si>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</si>
  <si>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</si>
  <si>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</si>
  <si>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</si>
  <si>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</si>
  <si>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</si>
  <si>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</si>
  <si>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</si>
  <si>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</si>
  <si>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</si>
  <si>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</si>
  <si>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</si>
  <si>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</si>
  <si>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</si>
  <si>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</si>
  <si>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</si>
  <si>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</si>
  <si>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</si>
  <si>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</si>
  <si>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</si>
  <si>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</si>
  <si>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</si>
  <si>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</si>
  <si>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</si>
  <si>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</si>
  <si>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</si>
  <si>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</si>
  <si>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</si>
  <si>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</si>
  <si>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</si>
  <si>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30 de Junio de 2024</t>
  </si>
  <si>
    <t>UNIVERSIDAD POLITECNICA DE JUVENTINO ROSAS
Estado Analítico del Ejercicio del Presupuesto de Egresos
Clasificación Económica (por Tipo de Gasto)
Del 1 de Enero al 30 de Junio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</si>
  <si>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</si>
  <si>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</si>
  <si>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</si>
  <si>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</si>
  <si>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</si>
  <si>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</si>
  <si>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</si>
  <si>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</si>
  <si>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</si>
  <si>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</si>
  <si>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</si>
  <si>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</si>
  <si>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30 de Junio de 2024</t>
  </si>
  <si>
    <t>UNIVERSIDAD POLITECNICA DE JUVENTINO ROSAS
Estado Analítico del Ejercicio del Presupuesto de Egresos
Clasificación Administrativa (Poderes)
Del 1 de Enero al 30 de Junio de 2024</t>
  </si>
  <si>
    <t>UNIVERSIDAD POLITECNICA DE JUVENTINO ROSAS
Estado Analítico del Ejercicio del Presupuesto de Egresos
Clasificación Administrativa (Sector Paraestatal)
Del 1 de Enero al 30 de Junio de 2024</t>
  </si>
  <si>
    <t>UNIVERSIDAD POLITECNICA DE JUVENTINO ROSAS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</si>
</sst>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43237622.210000008</v>
      </c>
      <c r="C5" s="12">
        <f>SUM(C6:C12)</f>
        <v>316690.76</v>
      </c>
      <c r="D5" s="12">
        <f>B5+C5</f>
        <v>43554312.970000006</v>
      </c>
      <c r="E5" s="12">
        <f>SUM(E6:E12)</f>
        <v>19479986.82</v>
      </c>
      <c r="F5" s="12">
        <f>SUM(F6:F12)</f>
        <v>19479986.82</v>
      </c>
      <c r="G5" s="12">
        <f>D5-E5</f>
        <v>24074326.150000006</v>
      </c>
    </row>
    <row r="6" spans="1:8" x14ac:dyDescent="0.2">
      <c r="A6" s="19" t="s">
        <v>62</v>
      </c>
      <c r="B6" s="5">
        <v>29309560.75</v>
      </c>
      <c r="C6" s="5">
        <v>0</v>
      </c>
      <c r="D6" s="5">
        <f t="shared" ref="D6:D69" si="0">B6+C6</f>
        <v>29309560.75</v>
      </c>
      <c r="E6" s="5">
        <v>14325752.32</v>
      </c>
      <c r="F6" s="5">
        <v>14325752.32</v>
      </c>
      <c r="G6" s="5">
        <f t="shared" ref="G6:G69" si="1">D6-E6</f>
        <v>14983808.43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4428846.5599999996</v>
      </c>
      <c r="C8" s="5">
        <v>62062.01</v>
      </c>
      <c r="D8" s="5">
        <f t="shared" si="0"/>
        <v>4490908.5699999994</v>
      </c>
      <c r="E8" s="5">
        <v>174581.97</v>
      </c>
      <c r="F8" s="5">
        <v>174581.97</v>
      </c>
      <c r="G8" s="5">
        <f t="shared" si="1"/>
        <v>4316326.5999999996</v>
      </c>
      <c r="H8" s="9">
        <v>1300</v>
      </c>
    </row>
    <row r="9" spans="1:8" x14ac:dyDescent="0.2">
      <c r="A9" s="19" t="s">
        <v>33</v>
      </c>
      <c r="B9" s="5">
        <v>7225125.3399999999</v>
      </c>
      <c r="C9" s="5">
        <v>0</v>
      </c>
      <c r="D9" s="5">
        <f t="shared" si="0"/>
        <v>7225125.3399999999</v>
      </c>
      <c r="E9" s="5">
        <v>3621124.58</v>
      </c>
      <c r="F9" s="5">
        <v>3621124.58</v>
      </c>
      <c r="G9" s="5">
        <f t="shared" si="1"/>
        <v>3604000.76</v>
      </c>
      <c r="H9" s="9">
        <v>1400</v>
      </c>
    </row>
    <row r="10" spans="1:8" x14ac:dyDescent="0.2">
      <c r="A10" s="19" t="s">
        <v>65</v>
      </c>
      <c r="B10" s="5">
        <v>2274089.56</v>
      </c>
      <c r="C10" s="5">
        <v>254628.75</v>
      </c>
      <c r="D10" s="5">
        <f t="shared" si="0"/>
        <v>2528718.31</v>
      </c>
      <c r="E10" s="5">
        <v>1358527.95</v>
      </c>
      <c r="F10" s="5">
        <v>1358527.95</v>
      </c>
      <c r="G10" s="5">
        <f t="shared" si="1"/>
        <v>1170190.3600000001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1788276.3599999999</v>
      </c>
      <c r="C13" s="13">
        <f>SUM(C14:C22)</f>
        <v>886565.39</v>
      </c>
      <c r="D13" s="13">
        <f t="shared" si="0"/>
        <v>2674841.75</v>
      </c>
      <c r="E13" s="13">
        <f>SUM(E14:E22)</f>
        <v>537923.74</v>
      </c>
      <c r="F13" s="13">
        <f>SUM(F14:F22)</f>
        <v>533247.74</v>
      </c>
      <c r="G13" s="13">
        <f t="shared" si="1"/>
        <v>2136918.0099999998</v>
      </c>
      <c r="H13" s="18">
        <v>0</v>
      </c>
    </row>
    <row r="14" spans="1:8" x14ac:dyDescent="0.2">
      <c r="A14" s="19" t="s">
        <v>67</v>
      </c>
      <c r="B14" s="5">
        <v>514806.8</v>
      </c>
      <c r="C14" s="5">
        <v>80000</v>
      </c>
      <c r="D14" s="5">
        <f t="shared" si="0"/>
        <v>594806.80000000005</v>
      </c>
      <c r="E14" s="5">
        <v>154535.85999999999</v>
      </c>
      <c r="F14" s="5">
        <v>154535.85999999999</v>
      </c>
      <c r="G14" s="5">
        <f t="shared" si="1"/>
        <v>440270.94000000006</v>
      </c>
      <c r="H14" s="9">
        <v>2100</v>
      </c>
    </row>
    <row r="15" spans="1:8" x14ac:dyDescent="0.2">
      <c r="A15" s="19" t="s">
        <v>68</v>
      </c>
      <c r="B15" s="5">
        <v>183103.79</v>
      </c>
      <c r="C15" s="5">
        <v>21861.39</v>
      </c>
      <c r="D15" s="5">
        <f t="shared" si="0"/>
        <v>204965.18</v>
      </c>
      <c r="E15" s="5">
        <v>70881.960000000006</v>
      </c>
      <c r="F15" s="5">
        <v>70881.960000000006</v>
      </c>
      <c r="G15" s="5">
        <f t="shared" si="1"/>
        <v>134083.21999999997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90700</v>
      </c>
      <c r="C17" s="5">
        <v>98500</v>
      </c>
      <c r="D17" s="5">
        <f t="shared" si="0"/>
        <v>189200</v>
      </c>
      <c r="E17" s="5">
        <v>59619.89</v>
      </c>
      <c r="F17" s="5">
        <v>59619.89</v>
      </c>
      <c r="G17" s="5">
        <f t="shared" si="1"/>
        <v>129580.11</v>
      </c>
      <c r="H17" s="9">
        <v>2400</v>
      </c>
    </row>
    <row r="18" spans="1:8" x14ac:dyDescent="0.2">
      <c r="A18" s="19" t="s">
        <v>71</v>
      </c>
      <c r="B18" s="5">
        <v>76000</v>
      </c>
      <c r="C18" s="5">
        <v>41000</v>
      </c>
      <c r="D18" s="5">
        <f t="shared" si="0"/>
        <v>117000</v>
      </c>
      <c r="E18" s="5">
        <v>11981.26</v>
      </c>
      <c r="F18" s="5">
        <v>11981.26</v>
      </c>
      <c r="G18" s="5">
        <f t="shared" si="1"/>
        <v>105018.74</v>
      </c>
      <c r="H18" s="9">
        <v>2500</v>
      </c>
    </row>
    <row r="19" spans="1:8" x14ac:dyDescent="0.2">
      <c r="A19" s="19" t="s">
        <v>72</v>
      </c>
      <c r="B19" s="5">
        <v>535500</v>
      </c>
      <c r="C19" s="5">
        <v>0</v>
      </c>
      <c r="D19" s="5">
        <f t="shared" si="0"/>
        <v>535500</v>
      </c>
      <c r="E19" s="5">
        <v>127846.09</v>
      </c>
      <c r="F19" s="5">
        <v>127846.09</v>
      </c>
      <c r="G19" s="5">
        <f t="shared" si="1"/>
        <v>407653.91000000003</v>
      </c>
      <c r="H19" s="9">
        <v>2600</v>
      </c>
    </row>
    <row r="20" spans="1:8" x14ac:dyDescent="0.2">
      <c r="A20" s="19" t="s">
        <v>73</v>
      </c>
      <c r="B20" s="5">
        <v>48716.28</v>
      </c>
      <c r="C20" s="5">
        <v>404200</v>
      </c>
      <c r="D20" s="5">
        <f t="shared" si="0"/>
        <v>452916.28</v>
      </c>
      <c r="E20" s="5">
        <v>31505.599999999999</v>
      </c>
      <c r="F20" s="5">
        <v>26829.599999999999</v>
      </c>
      <c r="G20" s="5">
        <f t="shared" si="1"/>
        <v>421410.68000000005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339449.49</v>
      </c>
      <c r="C22" s="5">
        <v>241004</v>
      </c>
      <c r="D22" s="5">
        <f t="shared" si="0"/>
        <v>580453.49</v>
      </c>
      <c r="E22" s="5">
        <v>81553.08</v>
      </c>
      <c r="F22" s="5">
        <v>81553.08</v>
      </c>
      <c r="G22" s="5">
        <f t="shared" si="1"/>
        <v>498900.41</v>
      </c>
      <c r="H22" s="9">
        <v>2900</v>
      </c>
    </row>
    <row r="23" spans="1:8" x14ac:dyDescent="0.2">
      <c r="A23" s="17" t="s">
        <v>59</v>
      </c>
      <c r="B23" s="13">
        <f>SUM(B24:B32)</f>
        <v>12117017.149999999</v>
      </c>
      <c r="C23" s="13">
        <f>SUM(C24:C32)</f>
        <v>13364511.489999998</v>
      </c>
      <c r="D23" s="13">
        <f t="shared" si="0"/>
        <v>25481528.639999997</v>
      </c>
      <c r="E23" s="13">
        <f>SUM(E24:E32)</f>
        <v>6751062.9800000004</v>
      </c>
      <c r="F23" s="13">
        <f>SUM(F24:F32)</f>
        <v>6751062.9800000004</v>
      </c>
      <c r="G23" s="13">
        <f t="shared" si="1"/>
        <v>18730465.659999996</v>
      </c>
      <c r="H23" s="18">
        <v>0</v>
      </c>
    </row>
    <row r="24" spans="1:8" x14ac:dyDescent="0.2">
      <c r="A24" s="19" t="s">
        <v>76</v>
      </c>
      <c r="B24" s="5">
        <v>1435200</v>
      </c>
      <c r="C24" s="5">
        <v>57874.99</v>
      </c>
      <c r="D24" s="5">
        <f t="shared" si="0"/>
        <v>1493074.99</v>
      </c>
      <c r="E24" s="5">
        <v>538851.41</v>
      </c>
      <c r="F24" s="5">
        <v>538851.41</v>
      </c>
      <c r="G24" s="5">
        <f t="shared" si="1"/>
        <v>954223.58</v>
      </c>
      <c r="H24" s="9">
        <v>3100</v>
      </c>
    </row>
    <row r="25" spans="1:8" x14ac:dyDescent="0.2">
      <c r="A25" s="19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174260.16</v>
      </c>
      <c r="F25" s="5">
        <v>174260.16</v>
      </c>
      <c r="G25" s="5">
        <f t="shared" si="1"/>
        <v>687067.67999999993</v>
      </c>
      <c r="H25" s="9">
        <v>3200</v>
      </c>
    </row>
    <row r="26" spans="1:8" x14ac:dyDescent="0.2">
      <c r="A26" s="19" t="s">
        <v>78</v>
      </c>
      <c r="B26" s="5">
        <v>3668855.26</v>
      </c>
      <c r="C26" s="5">
        <v>235112.51</v>
      </c>
      <c r="D26" s="5">
        <f t="shared" si="0"/>
        <v>3903967.7699999996</v>
      </c>
      <c r="E26" s="5">
        <v>1270447.07</v>
      </c>
      <c r="F26" s="5">
        <v>1270447.07</v>
      </c>
      <c r="G26" s="5">
        <f t="shared" si="1"/>
        <v>2633520.6999999993</v>
      </c>
      <c r="H26" s="9">
        <v>3300</v>
      </c>
    </row>
    <row r="27" spans="1:8" x14ac:dyDescent="0.2">
      <c r="A27" s="19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117356.73</v>
      </c>
      <c r="F27" s="5">
        <v>117356.73</v>
      </c>
      <c r="G27" s="5">
        <f t="shared" si="1"/>
        <v>264573.29000000004</v>
      </c>
      <c r="H27" s="9">
        <v>3400</v>
      </c>
    </row>
    <row r="28" spans="1:8" x14ac:dyDescent="0.2">
      <c r="A28" s="19" t="s">
        <v>80</v>
      </c>
      <c r="B28" s="5">
        <v>3322237.28</v>
      </c>
      <c r="C28" s="5">
        <v>12226159.199999999</v>
      </c>
      <c r="D28" s="5">
        <f t="shared" si="0"/>
        <v>15548396.479999999</v>
      </c>
      <c r="E28" s="5">
        <v>3936511.03</v>
      </c>
      <c r="F28" s="5">
        <v>3936511.03</v>
      </c>
      <c r="G28" s="5">
        <f t="shared" si="1"/>
        <v>11611885.449999999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360000</v>
      </c>
      <c r="D29" s="5">
        <f t="shared" si="0"/>
        <v>455000</v>
      </c>
      <c r="E29" s="5">
        <v>0</v>
      </c>
      <c r="F29" s="5">
        <v>0</v>
      </c>
      <c r="G29" s="5">
        <f t="shared" si="1"/>
        <v>455000</v>
      </c>
      <c r="H29" s="9">
        <v>3600</v>
      </c>
    </row>
    <row r="30" spans="1:8" x14ac:dyDescent="0.2">
      <c r="A30" s="19" t="s">
        <v>82</v>
      </c>
      <c r="B30" s="5">
        <v>154810</v>
      </c>
      <c r="C30" s="5">
        <v>48000</v>
      </c>
      <c r="D30" s="5">
        <f t="shared" si="0"/>
        <v>202810</v>
      </c>
      <c r="E30" s="5">
        <v>65264.82</v>
      </c>
      <c r="F30" s="5">
        <v>65264.82</v>
      </c>
      <c r="G30" s="5">
        <f t="shared" si="1"/>
        <v>137545.18</v>
      </c>
      <c r="H30" s="9">
        <v>3700</v>
      </c>
    </row>
    <row r="31" spans="1:8" x14ac:dyDescent="0.2">
      <c r="A31" s="19" t="s">
        <v>83</v>
      </c>
      <c r="B31" s="5">
        <v>1093213.18</v>
      </c>
      <c r="C31" s="5">
        <v>334432.7</v>
      </c>
      <c r="D31" s="5">
        <f t="shared" si="0"/>
        <v>1427645.88</v>
      </c>
      <c r="E31" s="5">
        <v>199855.7</v>
      </c>
      <c r="F31" s="5">
        <v>199855.7</v>
      </c>
      <c r="G31" s="5">
        <f t="shared" si="1"/>
        <v>1227790.18</v>
      </c>
      <c r="H31" s="9">
        <v>3800</v>
      </c>
    </row>
    <row r="32" spans="1:8" x14ac:dyDescent="0.2">
      <c r="A32" s="19" t="s">
        <v>18</v>
      </c>
      <c r="B32" s="5">
        <v>1205112.21</v>
      </c>
      <c r="C32" s="5">
        <v>2263.4499999999998</v>
      </c>
      <c r="D32" s="5">
        <f t="shared" si="0"/>
        <v>1207375.6599999999</v>
      </c>
      <c r="E32" s="5">
        <v>448516.06</v>
      </c>
      <c r="F32" s="5">
        <v>448516.06</v>
      </c>
      <c r="G32" s="5">
        <f t="shared" si="1"/>
        <v>758859.59999999986</v>
      </c>
      <c r="H32" s="9">
        <v>3900</v>
      </c>
    </row>
    <row r="33" spans="1:8" x14ac:dyDescent="0.2">
      <c r="A33" s="17" t="s">
        <v>124</v>
      </c>
      <c r="B33" s="13">
        <f>SUM(B34:B42)</f>
        <v>837000</v>
      </c>
      <c r="C33" s="13">
        <f>SUM(C34:C42)</f>
        <v>0</v>
      </c>
      <c r="D33" s="13">
        <f t="shared" si="0"/>
        <v>837000</v>
      </c>
      <c r="E33" s="13">
        <f>SUM(E34:E42)</f>
        <v>532341.32999999996</v>
      </c>
      <c r="F33" s="13">
        <f>SUM(F34:F42)</f>
        <v>532341.32999999996</v>
      </c>
      <c r="G33" s="13">
        <f t="shared" si="1"/>
        <v>304658.67000000004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837000</v>
      </c>
      <c r="C37" s="5">
        <v>0</v>
      </c>
      <c r="D37" s="5">
        <f t="shared" si="0"/>
        <v>837000</v>
      </c>
      <c r="E37" s="5">
        <v>532341.32999999996</v>
      </c>
      <c r="F37" s="5">
        <v>532341.32999999996</v>
      </c>
      <c r="G37" s="5">
        <f t="shared" si="1"/>
        <v>304658.67000000004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408500</v>
      </c>
      <c r="C43" s="13">
        <f>SUM(C44:C52)</f>
        <v>13045134.220000001</v>
      </c>
      <c r="D43" s="13">
        <f t="shared" si="0"/>
        <v>13453634.220000001</v>
      </c>
      <c r="E43" s="13">
        <f>SUM(E44:E52)</f>
        <v>220095.52000000002</v>
      </c>
      <c r="F43" s="13">
        <f>SUM(F44:F52)</f>
        <v>220095.52000000002</v>
      </c>
      <c r="G43" s="13">
        <f t="shared" si="1"/>
        <v>13233538.700000001</v>
      </c>
      <c r="H43" s="18">
        <v>0</v>
      </c>
    </row>
    <row r="44" spans="1:8" x14ac:dyDescent="0.2">
      <c r="A44" s="4" t="s">
        <v>91</v>
      </c>
      <c r="B44" s="5">
        <v>379500</v>
      </c>
      <c r="C44" s="5">
        <v>1873478.73</v>
      </c>
      <c r="D44" s="5">
        <f t="shared" si="0"/>
        <v>2252978.73</v>
      </c>
      <c r="E44" s="5">
        <v>158727.48000000001</v>
      </c>
      <c r="F44" s="5">
        <v>158727.48000000001</v>
      </c>
      <c r="G44" s="5">
        <f t="shared" si="1"/>
        <v>2094251.25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10110855.49</v>
      </c>
      <c r="D46" s="5">
        <f t="shared" si="0"/>
        <v>10110855.49</v>
      </c>
      <c r="E46" s="5">
        <v>0</v>
      </c>
      <c r="F46" s="5">
        <v>0</v>
      </c>
      <c r="G46" s="5">
        <f t="shared" si="1"/>
        <v>10110855.49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29000</v>
      </c>
      <c r="C49" s="5">
        <v>1060800</v>
      </c>
      <c r="D49" s="5">
        <f t="shared" si="0"/>
        <v>1089800</v>
      </c>
      <c r="E49" s="5">
        <v>61368.04</v>
      </c>
      <c r="F49" s="5">
        <v>61368.04</v>
      </c>
      <c r="G49" s="5">
        <f t="shared" si="1"/>
        <v>1028431.96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58388415.720000006</v>
      </c>
      <c r="C77" s="15">
        <f t="shared" si="4"/>
        <v>27612901.859999999</v>
      </c>
      <c r="D77" s="15">
        <f t="shared" si="4"/>
        <v>86001317.579999998</v>
      </c>
      <c r="E77" s="15">
        <f t="shared" si="4"/>
        <v>27521410.389999997</v>
      </c>
      <c r="F77" s="15">
        <f t="shared" si="4"/>
        <v>27516734.389999997</v>
      </c>
      <c r="G77" s="15">
        <f t="shared" si="4"/>
        <v>58479907.190000005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57979915.719999999</v>
      </c>
      <c r="C6" s="5">
        <v>14567767.640000001</v>
      </c>
      <c r="D6" s="5">
        <f>B6+C6</f>
        <v>72547683.359999999</v>
      </c>
      <c r="E6" s="5">
        <v>27301314.870000001</v>
      </c>
      <c r="F6" s="5">
        <v>27296638.870000001</v>
      </c>
      <c r="G6" s="5">
        <f>D6-E6</f>
        <v>45246368.489999995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408500</v>
      </c>
      <c r="C8" s="5">
        <v>13045134.220000001</v>
      </c>
      <c r="D8" s="5">
        <f>B8+C8</f>
        <v>13453634.220000001</v>
      </c>
      <c r="E8" s="5">
        <v>220095.52</v>
      </c>
      <c r="F8" s="5">
        <v>220095.52</v>
      </c>
      <c r="G8" s="5">
        <f>D8-E8</f>
        <v>13233538.700000001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58388415.719999999</v>
      </c>
      <c r="C16" s="15">
        <f t="shared" si="0"/>
        <v>27612901.859999999</v>
      </c>
      <c r="D16" s="15">
        <f t="shared" si="0"/>
        <v>86001317.579999998</v>
      </c>
      <c r="E16" s="15">
        <f t="shared" si="0"/>
        <v>27521410.390000001</v>
      </c>
      <c r="F16" s="15">
        <f t="shared" si="0"/>
        <v>27516734.390000001</v>
      </c>
      <c r="G16" s="15">
        <f t="shared" si="0"/>
        <v>58479907.189999998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workbookViewId="0">
      <selection activeCell="A18" sqref="A18:J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2529477.59</v>
      </c>
      <c r="C7" s="5">
        <v>295942.31</v>
      </c>
      <c r="D7" s="5">
        <f>B7+C7</f>
        <v>2825419.9</v>
      </c>
      <c r="E7" s="5">
        <v>913076.36</v>
      </c>
      <c r="F7" s="5">
        <v>913076.36</v>
      </c>
      <c r="G7" s="5">
        <f>D7-E7</f>
        <v>1912343.54</v>
      </c>
    </row>
    <row r="8" spans="1:7" x14ac:dyDescent="0.2">
      <c r="A8" s="22" t="s">
        <v>132</v>
      </c>
      <c r="B8" s="5">
        <v>4032181.57</v>
      </c>
      <c r="C8" s="5">
        <v>439185.29</v>
      </c>
      <c r="D8" s="5">
        <f t="shared" ref="D8:D13" si="0">B8+C8</f>
        <v>4471366.8599999994</v>
      </c>
      <c r="E8" s="5">
        <v>1807438.3</v>
      </c>
      <c r="F8" s="5">
        <v>1802762.3</v>
      </c>
      <c r="G8" s="5">
        <f t="shared" ref="G8:G13" si="1">D8-E8</f>
        <v>2663928.5599999996</v>
      </c>
    </row>
    <row r="9" spans="1:7" x14ac:dyDescent="0.2">
      <c r="A9" s="22" t="s">
        <v>133</v>
      </c>
      <c r="B9" s="5">
        <v>567887.74</v>
      </c>
      <c r="C9" s="5">
        <v>0</v>
      </c>
      <c r="D9" s="5">
        <f t="shared" si="0"/>
        <v>567887.74</v>
      </c>
      <c r="E9" s="5">
        <v>295883.64</v>
      </c>
      <c r="F9" s="5">
        <v>295883.64</v>
      </c>
      <c r="G9" s="5">
        <f t="shared" si="1"/>
        <v>272004.09999999998</v>
      </c>
    </row>
    <row r="10" spans="1:7" x14ac:dyDescent="0.2">
      <c r="A10" s="22" t="s">
        <v>134</v>
      </c>
      <c r="B10" s="5">
        <v>43300</v>
      </c>
      <c r="C10" s="5">
        <v>0</v>
      </c>
      <c r="D10" s="5">
        <f t="shared" si="0"/>
        <v>43300</v>
      </c>
      <c r="E10" s="5">
        <v>0</v>
      </c>
      <c r="F10" s="5">
        <v>0</v>
      </c>
      <c r="G10" s="5">
        <f t="shared" si="1"/>
        <v>43300</v>
      </c>
    </row>
    <row r="11" spans="1:7" x14ac:dyDescent="0.2">
      <c r="A11" s="22" t="s">
        <v>135</v>
      </c>
      <c r="B11" s="5">
        <v>15212237.619999999</v>
      </c>
      <c r="C11" s="5">
        <v>2676197.87</v>
      </c>
      <c r="D11" s="5">
        <f t="shared" si="0"/>
        <v>17888435.489999998</v>
      </c>
      <c r="E11" s="5">
        <v>5987588.3099999996</v>
      </c>
      <c r="F11" s="5">
        <v>5987588.3099999996</v>
      </c>
      <c r="G11" s="5">
        <f t="shared" si="1"/>
        <v>11900847.18</v>
      </c>
    </row>
    <row r="12" spans="1:7" x14ac:dyDescent="0.2">
      <c r="A12" s="22" t="s">
        <v>136</v>
      </c>
      <c r="B12" s="5">
        <v>260265</v>
      </c>
      <c r="C12" s="5">
        <v>0</v>
      </c>
      <c r="D12" s="5">
        <f t="shared" si="0"/>
        <v>260265</v>
      </c>
      <c r="E12" s="5">
        <v>47694.7</v>
      </c>
      <c r="F12" s="5">
        <v>47694.7</v>
      </c>
      <c r="G12" s="5">
        <f t="shared" si="1"/>
        <v>212570.3</v>
      </c>
    </row>
    <row r="13" spans="1:7" x14ac:dyDescent="0.2">
      <c r="A13" s="22" t="s">
        <v>137</v>
      </c>
      <c r="B13" s="5">
        <v>1142365.1200000001</v>
      </c>
      <c r="C13" s="5">
        <v>1652613.62</v>
      </c>
      <c r="D13" s="5">
        <f t="shared" si="0"/>
        <v>2794978.74</v>
      </c>
      <c r="E13" s="5">
        <v>409317.75</v>
      </c>
      <c r="F13" s="5">
        <v>409317.75</v>
      </c>
      <c r="G13" s="5">
        <f t="shared" si="1"/>
        <v>2385660.9900000002</v>
      </c>
    </row>
    <row r="14" spans="1:7" x14ac:dyDescent="0.2">
      <c r="A14" s="22" t="s">
        <v>138</v>
      </c>
      <c r="B14" s="5">
        <v>33055254.510000002</v>
      </c>
      <c r="C14" s="5">
        <v>22548962.77</v>
      </c>
      <c r="D14" s="5">
        <f t="shared" ref="D14" si="2">B14+C14</f>
        <v>55604217.280000001</v>
      </c>
      <c r="E14" s="5">
        <v>17519678.940000001</v>
      </c>
      <c r="F14" s="5">
        <v>17519678.940000001</v>
      </c>
      <c r="G14" s="5">
        <f t="shared" ref="G14" si="3">D14-E14</f>
        <v>38084538.340000004</v>
      </c>
    </row>
    <row r="15" spans="1:7" x14ac:dyDescent="0.2">
      <c r="A15" s="22" t="s">
        <v>139</v>
      </c>
      <c r="B15" s="5">
        <v>570306.38</v>
      </c>
      <c r="C15" s="5">
        <v>0</v>
      </c>
      <c r="D15" s="5">
        <f t="shared" ref="D15" si="4">B15+C15</f>
        <v>570306.38</v>
      </c>
      <c r="E15" s="5">
        <v>228689.5</v>
      </c>
      <c r="F15" s="5">
        <v>228689.5</v>
      </c>
      <c r="G15" s="5">
        <f t="shared" ref="G15" si="5">D15-E15</f>
        <v>341616.88</v>
      </c>
    </row>
    <row r="16" spans="1:7" x14ac:dyDescent="0.2">
      <c r="A16" s="22" t="s">
        <v>140</v>
      </c>
      <c r="B16" s="5">
        <v>545176.69999999995</v>
      </c>
      <c r="C16" s="5">
        <v>0</v>
      </c>
      <c r="D16" s="5">
        <f t="shared" ref="D16" si="6">B16+C16</f>
        <v>545176.69999999995</v>
      </c>
      <c r="E16" s="5">
        <v>112006.27</v>
      </c>
      <c r="F16" s="5">
        <v>112006.27</v>
      </c>
      <c r="G16" s="5">
        <f t="shared" ref="G16" si="7">D16-E16</f>
        <v>433170.42999999993</v>
      </c>
    </row>
    <row r="17" spans="1:7" x14ac:dyDescent="0.2">
      <c r="A17" s="22" t="s">
        <v>141</v>
      </c>
      <c r="B17" s="5">
        <v>12000</v>
      </c>
      <c r="C17" s="5">
        <v>0</v>
      </c>
      <c r="D17" s="5">
        <f t="shared" ref="D17" si="8">B17+C17</f>
        <v>12000</v>
      </c>
      <c r="E17" s="5">
        <v>0</v>
      </c>
      <c r="F17" s="5">
        <v>0</v>
      </c>
      <c r="G17" s="5">
        <f t="shared" ref="G17" si="9">D17-E17</f>
        <v>12000</v>
      </c>
    </row>
    <row r="18" spans="1:7" x14ac:dyDescent="0.2">
      <c r="A18" s="22" t="s">
        <v>142</v>
      </c>
      <c r="B18" s="5">
        <v>417963.49</v>
      </c>
      <c r="C18" s="5">
        <v>0</v>
      </c>
      <c r="D18" s="5">
        <f t="shared" ref="D18" si="10">B18+C18</f>
        <v>417963.49</v>
      </c>
      <c r="E18" s="5">
        <v>200036.62</v>
      </c>
      <c r="F18" s="5">
        <v>200036.62</v>
      </c>
      <c r="G18" s="5">
        <f t="shared" ref="G18" si="11">D18-E18</f>
        <v>217926.87</v>
      </c>
    </row>
    <row r="19" spans="1:7" x14ac:dyDescent="0.2">
      <c r="A19" s="22"/>
      <c r="B19" s="5"/>
      <c r="C19" s="5"/>
      <c r="D19" s="5"/>
      <c r="E19" s="5"/>
      <c r="F19" s="5"/>
      <c r="G19" s="5"/>
    </row>
    <row r="20" spans="1:7" x14ac:dyDescent="0.2">
      <c r="A20" s="11" t="s">
        <v>50</v>
      </c>
      <c r="B20" s="16">
        <f t="shared" ref="B20:G20" si="12">SUM(B7:B19)</f>
        <v>58388415.720000014</v>
      </c>
      <c r="C20" s="16">
        <f t="shared" si="12"/>
        <v>27612901.859999999</v>
      </c>
      <c r="D20" s="16">
        <f t="shared" si="12"/>
        <v>86001317.579999983</v>
      </c>
      <c r="E20" s="16">
        <f t="shared" si="12"/>
        <v>27521410.390000001</v>
      </c>
      <c r="F20" s="16">
        <f t="shared" si="12"/>
        <v>27516734.390000001</v>
      </c>
      <c r="G20" s="16">
        <f t="shared" si="12"/>
        <v>58479907.190000005</v>
      </c>
    </row>
    <row r="23" spans="1:7" ht="45" customHeight="1" x14ac:dyDescent="0.2">
      <c r="A23" s="45" t="s">
        <v>144</v>
      </c>
      <c r="B23" s="46"/>
      <c r="C23" s="46"/>
      <c r="D23" s="46"/>
      <c r="E23" s="46"/>
      <c r="F23" s="46"/>
      <c r="G23" s="47"/>
    </row>
    <row r="24" spans="1:7" ht="15" customHeight="1" x14ac:dyDescent="0.2">
      <c r="A24" s="36"/>
      <c r="B24" s="35"/>
      <c r="C24" s="35"/>
      <c r="D24" s="35"/>
      <c r="E24" s="35"/>
      <c r="F24" s="35"/>
      <c r="G24" s="37"/>
    </row>
    <row r="25" spans="1:7" x14ac:dyDescent="0.2">
      <c r="A25" s="31"/>
      <c r="B25" s="28"/>
      <c r="C25" s="29"/>
      <c r="D25" s="26" t="s">
        <v>57</v>
      </c>
      <c r="E25" s="29"/>
      <c r="F25" s="30"/>
      <c r="G25" s="42" t="s">
        <v>56</v>
      </c>
    </row>
    <row r="26" spans="1:7" ht="22.5" x14ac:dyDescent="0.2">
      <c r="A26" s="27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43"/>
    </row>
    <row r="27" spans="1:7" x14ac:dyDescent="0.2">
      <c r="A27" s="3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3"/>
      <c r="B28" s="34"/>
      <c r="C28" s="34"/>
      <c r="D28" s="34"/>
      <c r="E28" s="34"/>
      <c r="F28" s="34"/>
      <c r="G28" s="34"/>
    </row>
    <row r="29" spans="1:7" x14ac:dyDescent="0.2">
      <c r="A29" s="23" t="s">
        <v>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23" t="s">
        <v>9</v>
      </c>
      <c r="B30" s="5">
        <v>0</v>
      </c>
      <c r="C30" s="5">
        <v>0</v>
      </c>
      <c r="D30" s="5">
        <f t="shared" ref="D30:D32" si="13">B30+C30</f>
        <v>0</v>
      </c>
      <c r="E30" s="5">
        <v>0</v>
      </c>
      <c r="F30" s="5">
        <v>0</v>
      </c>
      <c r="G30" s="5">
        <f t="shared" ref="G30:G32" si="14">D30-E30</f>
        <v>0</v>
      </c>
    </row>
    <row r="31" spans="1:7" x14ac:dyDescent="0.2">
      <c r="A31" s="23" t="s">
        <v>10</v>
      </c>
      <c r="B31" s="5">
        <v>0</v>
      </c>
      <c r="C31" s="5">
        <v>0</v>
      </c>
      <c r="D31" s="5">
        <f t="shared" si="13"/>
        <v>0</v>
      </c>
      <c r="E31" s="5">
        <v>0</v>
      </c>
      <c r="F31" s="5">
        <v>0</v>
      </c>
      <c r="G31" s="5">
        <f t="shared" si="14"/>
        <v>0</v>
      </c>
    </row>
    <row r="32" spans="1:7" x14ac:dyDescent="0.2">
      <c r="A32" s="23" t="s">
        <v>121</v>
      </c>
      <c r="B32" s="5">
        <v>0</v>
      </c>
      <c r="C32" s="5">
        <v>0</v>
      </c>
      <c r="D32" s="5">
        <f t="shared" si="13"/>
        <v>0</v>
      </c>
      <c r="E32" s="5">
        <v>0</v>
      </c>
      <c r="F32" s="5">
        <v>0</v>
      </c>
      <c r="G32" s="5">
        <f t="shared" si="14"/>
        <v>0</v>
      </c>
    </row>
    <row r="33" spans="1:7" x14ac:dyDescent="0.2">
      <c r="A33" s="23"/>
      <c r="B33" s="5"/>
      <c r="C33" s="5"/>
      <c r="D33" s="5"/>
      <c r="E33" s="5"/>
      <c r="F33" s="5"/>
      <c r="G33" s="5"/>
    </row>
    <row r="34" spans="1:7" x14ac:dyDescent="0.2">
      <c r="A34" s="11" t="s">
        <v>50</v>
      </c>
      <c r="B34" s="16">
        <f t="shared" ref="B34:G34" si="15">SUM(B29:B32)</f>
        <v>0</v>
      </c>
      <c r="C34" s="16">
        <f t="shared" si="15"/>
        <v>0</v>
      </c>
      <c r="D34" s="16">
        <f t="shared" si="15"/>
        <v>0</v>
      </c>
      <c r="E34" s="16">
        <f t="shared" si="15"/>
        <v>0</v>
      </c>
      <c r="F34" s="16">
        <f t="shared" si="15"/>
        <v>0</v>
      </c>
      <c r="G34" s="16">
        <f t="shared" si="15"/>
        <v>0</v>
      </c>
    </row>
    <row r="37" spans="1:7" ht="45" customHeight="1" x14ac:dyDescent="0.2">
      <c r="A37" s="44" t="s">
        <v>145</v>
      </c>
      <c r="B37" s="40"/>
      <c r="C37" s="40"/>
      <c r="D37" s="40"/>
      <c r="E37" s="40"/>
      <c r="F37" s="40"/>
      <c r="G37" s="41"/>
    </row>
    <row r="38" spans="1:7" x14ac:dyDescent="0.2">
      <c r="A38" s="31"/>
      <c r="B38" s="28"/>
      <c r="C38" s="29"/>
      <c r="D38" s="26" t="s">
        <v>57</v>
      </c>
      <c r="E38" s="29"/>
      <c r="F38" s="30"/>
      <c r="G38" s="42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3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4" t="s">
        <v>12</v>
      </c>
      <c r="B42" s="5">
        <v>58388415.719999999</v>
      </c>
      <c r="C42" s="5">
        <v>27612901.859999999</v>
      </c>
      <c r="D42" s="5">
        <f t="shared" ref="D42:D54" si="16">B42+C42</f>
        <v>86001317.579999998</v>
      </c>
      <c r="E42" s="5">
        <v>27521410.390000001</v>
      </c>
      <c r="F42" s="5">
        <v>27516734.390000001</v>
      </c>
      <c r="G42" s="5">
        <f t="shared" ref="G42:G54" si="17">D42-E42</f>
        <v>58479907.189999998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11</v>
      </c>
      <c r="B44" s="5">
        <v>0</v>
      </c>
      <c r="C44" s="5">
        <v>0</v>
      </c>
      <c r="D44" s="5">
        <f t="shared" si="16"/>
        <v>0</v>
      </c>
      <c r="E44" s="5">
        <v>0</v>
      </c>
      <c r="F44" s="5">
        <v>0</v>
      </c>
      <c r="G44" s="5">
        <f t="shared" si="17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x14ac:dyDescent="0.2">
      <c r="A46" s="24" t="s">
        <v>13</v>
      </c>
      <c r="B46" s="5">
        <v>0</v>
      </c>
      <c r="C46" s="5">
        <v>0</v>
      </c>
      <c r="D46" s="5">
        <f t="shared" si="16"/>
        <v>0</v>
      </c>
      <c r="E46" s="5">
        <v>0</v>
      </c>
      <c r="F46" s="5">
        <v>0</v>
      </c>
      <c r="G46" s="5">
        <f t="shared" si="17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25</v>
      </c>
      <c r="B48" s="5">
        <v>0</v>
      </c>
      <c r="C48" s="5">
        <v>0</v>
      </c>
      <c r="D48" s="5">
        <f t="shared" si="16"/>
        <v>0</v>
      </c>
      <c r="E48" s="5">
        <v>0</v>
      </c>
      <c r="F48" s="5">
        <v>0</v>
      </c>
      <c r="G48" s="5">
        <f t="shared" si="17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ht="22.5" x14ac:dyDescent="0.2">
      <c r="A50" s="24" t="s">
        <v>26</v>
      </c>
      <c r="B50" s="5">
        <v>0</v>
      </c>
      <c r="C50" s="5">
        <v>0</v>
      </c>
      <c r="D50" s="5">
        <f t="shared" si="16"/>
        <v>0</v>
      </c>
      <c r="E50" s="5">
        <v>0</v>
      </c>
      <c r="F50" s="5">
        <v>0</v>
      </c>
      <c r="G50" s="5">
        <f t="shared" si="17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24" t="s">
        <v>128</v>
      </c>
      <c r="B52" s="5">
        <v>0</v>
      </c>
      <c r="C52" s="5">
        <v>0</v>
      </c>
      <c r="D52" s="5">
        <f t="shared" si="16"/>
        <v>0</v>
      </c>
      <c r="E52" s="5">
        <v>0</v>
      </c>
      <c r="F52" s="5">
        <v>0</v>
      </c>
      <c r="G52" s="5">
        <f t="shared" si="17"/>
        <v>0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14</v>
      </c>
      <c r="B54" s="5">
        <v>0</v>
      </c>
      <c r="C54" s="5">
        <v>0</v>
      </c>
      <c r="D54" s="5">
        <f t="shared" si="16"/>
        <v>0</v>
      </c>
      <c r="E54" s="5">
        <v>0</v>
      </c>
      <c r="F54" s="5">
        <v>0</v>
      </c>
      <c r="G54" s="5">
        <f t="shared" si="1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18">SUM(B42:B54)</f>
        <v>58388415.719999999</v>
      </c>
      <c r="C56" s="16">
        <f t="shared" si="18"/>
        <v>27612901.859999999</v>
      </c>
      <c r="D56" s="16">
        <f t="shared" si="18"/>
        <v>86001317.579999998</v>
      </c>
      <c r="E56" s="16">
        <f t="shared" si="18"/>
        <v>27521410.390000001</v>
      </c>
      <c r="F56" s="16">
        <f t="shared" si="18"/>
        <v>27516734.390000001</v>
      </c>
      <c r="G56" s="16">
        <f t="shared" si="18"/>
        <v>58479907.189999998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417963.49</v>
      </c>
      <c r="C6" s="13">
        <f t="shared" si="0"/>
        <v>0</v>
      </c>
      <c r="D6" s="13">
        <f t="shared" si="0"/>
        <v>417963.49</v>
      </c>
      <c r="E6" s="13">
        <f t="shared" si="0"/>
        <v>200036.62</v>
      </c>
      <c r="F6" s="13">
        <f t="shared" si="0"/>
        <v>200036.62</v>
      </c>
      <c r="G6" s="13">
        <f t="shared" si="0"/>
        <v>217926.87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417963.49</v>
      </c>
      <c r="C9" s="5">
        <v>0</v>
      </c>
      <c r="D9" s="5">
        <f t="shared" si="1"/>
        <v>417963.49</v>
      </c>
      <c r="E9" s="5">
        <v>200036.62</v>
      </c>
      <c r="F9" s="5">
        <v>200036.62</v>
      </c>
      <c r="G9" s="5">
        <f t="shared" si="2"/>
        <v>217926.87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57970452.229999997</v>
      </c>
      <c r="C16" s="13">
        <f t="shared" si="3"/>
        <v>27612901.859999999</v>
      </c>
      <c r="D16" s="13">
        <f t="shared" si="3"/>
        <v>85583354.090000004</v>
      </c>
      <c r="E16" s="13">
        <f t="shared" si="3"/>
        <v>27321373.77</v>
      </c>
      <c r="F16" s="13">
        <f t="shared" si="3"/>
        <v>27316697.77</v>
      </c>
      <c r="G16" s="13">
        <f t="shared" si="3"/>
        <v>58261980.320000008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57970452.229999997</v>
      </c>
      <c r="C21" s="5">
        <v>27612901.859999999</v>
      </c>
      <c r="D21" s="5">
        <f t="shared" si="5"/>
        <v>85583354.090000004</v>
      </c>
      <c r="E21" s="5">
        <v>27321373.77</v>
      </c>
      <c r="F21" s="5">
        <v>27316697.77</v>
      </c>
      <c r="G21" s="5">
        <f t="shared" si="4"/>
        <v>58261980.320000008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58388415.719999999</v>
      </c>
      <c r="C42" s="16">
        <f t="shared" si="12"/>
        <v>27612901.859999999</v>
      </c>
      <c r="D42" s="16">
        <f t="shared" si="12"/>
        <v>86001317.579999998</v>
      </c>
      <c r="E42" s="16">
        <f t="shared" si="12"/>
        <v>27521410.390000001</v>
      </c>
      <c r="F42" s="16">
        <f t="shared" si="12"/>
        <v>27516734.390000001</v>
      </c>
      <c r="G42" s="16">
        <f t="shared" si="12"/>
        <v>58479907.190000005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2018-07-14T22:21:14Z</cp:lastPrinted>
  <dcterms:created xsi:type="dcterms:W3CDTF">2014-02-10T03:37:14Z</dcterms:created>
  <dcterms:modified xsi:type="dcterms:W3CDTF">2024-08-08T17:34:57Z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